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1250" activeTab="3"/>
  </bookViews>
  <sheets>
    <sheet name="Bantuan yg diserahkan kepada ma" sheetId="10" r:id="rId1"/>
    <sheet name="kegiatan" sheetId="13" r:id="rId2"/>
    <sheet name="pelatihan 2025" sheetId="11" r:id="rId3"/>
    <sheet name="Kegiatan Tahun 2025" sheetId="12" r:id="rId4"/>
    <sheet name="Daftar Pelatihan 2025" sheetId="14" r:id="rId5"/>
    <sheet name="Jenis Bantuan 202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<sst xmlns="http://schemas.openxmlformats.org/spreadsheetml/2006/main" count="249" uniqueCount="170">
  <si>
    <t>PEMERINTAH KABUPATEN KOLAKA</t>
  </si>
  <si>
    <t>DINAS TENAGA KERJA DAN TRANSMIGRASI</t>
  </si>
  <si>
    <t>Jln. Pemuda No. 411  (0405) 2321068 Kolaka 93517</t>
  </si>
  <si>
    <t xml:space="preserve">NAMA-NAMA PENERIMA BANTUAN YANG DISERAHKAN KEPADA MASYARAKAT UNTUK WIRAUSAHA                    </t>
  </si>
  <si>
    <t>MANDIRI KOMPETEN DAN  LEMBAGA PELATIHAN KERJA SWASTA (LPKS) KABUPATEN KOLAKA TAHUN 2025</t>
  </si>
  <si>
    <t>BIDANG PELATIHAN DAN PENINGKATAN PRODUKTIVITAS TENAGA KERJA</t>
  </si>
  <si>
    <t xml:space="preserve">  </t>
  </si>
  <si>
    <t>No</t>
  </si>
  <si>
    <t>Nama Penerima</t>
  </si>
  <si>
    <t>Alamat Penerima Bantuan</t>
  </si>
  <si>
    <t>Jenis Bantuan</t>
  </si>
  <si>
    <t>Volume</t>
  </si>
  <si>
    <t>Keterangan</t>
  </si>
  <si>
    <t>I</t>
  </si>
  <si>
    <t>WISNU HARIYANTO</t>
  </si>
  <si>
    <t>Kec. Pomalaa Kab. Kolaka</t>
  </si>
  <si>
    <t>USAHA LAS</t>
  </si>
  <si>
    <t xml:space="preserve">5 Unit  </t>
  </si>
  <si>
    <t>MUHAMMAD NASIR</t>
  </si>
  <si>
    <t>Jl. Sultan hasanuddin No. 3 Kel. Watuliandu Kec. Kolaka</t>
  </si>
  <si>
    <t>ANDRIAS</t>
  </si>
  <si>
    <t>Kel. Sabilambo, Kec. Kolaka</t>
  </si>
  <si>
    <t>MANGUN</t>
  </si>
  <si>
    <t>Desa Wowoli Kec. Toari</t>
  </si>
  <si>
    <t>HARDIN</t>
  </si>
  <si>
    <t>Kelurahan Wundulako Kec. Wundulako</t>
  </si>
  <si>
    <t>II</t>
  </si>
  <si>
    <t>AGHYSTA MAHARANI</t>
  </si>
  <si>
    <t>Kel. Lamokato Kec. Kolaka</t>
  </si>
  <si>
    <t>USAHA COFFIE SHOP</t>
  </si>
  <si>
    <t>2 Unit</t>
  </si>
  <si>
    <t>NI PUTU YULI INDRIANI</t>
  </si>
  <si>
    <t>Jl. Pondui Kelurahan Laloeha Kecamatan Kolaka</t>
  </si>
  <si>
    <t>III</t>
  </si>
  <si>
    <t>LINA CERIA</t>
  </si>
  <si>
    <t>Kel. Kowioha Kec. Wundulako</t>
  </si>
  <si>
    <t>USAHA SALON / WESH BAK</t>
  </si>
  <si>
    <t>1 Unit</t>
  </si>
  <si>
    <t>IV</t>
  </si>
  <si>
    <t>SYAMSUDDING</t>
  </si>
  <si>
    <t>Jl. Abadi Kel. Kolakasi Kec. Latambaga</t>
  </si>
  <si>
    <t>PERBENGKELAN SEPEDA MOTOR</t>
  </si>
  <si>
    <t>5 Unit</t>
  </si>
  <si>
    <t>DARMAWAN</t>
  </si>
  <si>
    <t xml:space="preserve">Desa Sani-sani Kec. Samaturu </t>
  </si>
  <si>
    <t>KADEK AGUS MERTA DANA</t>
  </si>
  <si>
    <t>Kel. Watubangga Kec. Watubangga</t>
  </si>
  <si>
    <t>SUKARMAN</t>
  </si>
  <si>
    <t>RINALDI</t>
  </si>
  <si>
    <t>Desa Towua Kec. Wundulako</t>
  </si>
  <si>
    <t>V</t>
  </si>
  <si>
    <t>SINAR PUSPITA SARI</t>
  </si>
  <si>
    <t>Desa Puubenua Kec. Baula</t>
  </si>
  <si>
    <t>Mesin Jahit Listrik</t>
  </si>
  <si>
    <t>MILA KARMILA</t>
  </si>
  <si>
    <t>Kel. Sea Kec. Latambaga</t>
  </si>
  <si>
    <t xml:space="preserve">Mesin Jahit Listrik </t>
  </si>
  <si>
    <t>MARWATI</t>
  </si>
  <si>
    <t>DEWI AYU KARTIKA SARI</t>
  </si>
  <si>
    <t>Kel. Tahoa Kec. Kolaka</t>
  </si>
  <si>
    <t>YULIANA TUTU</t>
  </si>
  <si>
    <t>Desa Longori Kec. Baula</t>
  </si>
  <si>
    <t>SUSI SURYANAH</t>
  </si>
  <si>
    <t>Kel. Balandete Kec. Kolaka</t>
  </si>
  <si>
    <t>Mesin Obras</t>
  </si>
  <si>
    <t>IRMA SURYATI</t>
  </si>
  <si>
    <t>Kel. Kumoro Kec. Pomalaa</t>
  </si>
  <si>
    <t>MISRAWATI</t>
  </si>
  <si>
    <t>Desa Palewai Kec. Tanggetada</t>
  </si>
  <si>
    <t>IRMA ASRIANI</t>
  </si>
  <si>
    <t>Desa Unamendaa Kec. Wundulako</t>
  </si>
  <si>
    <t>AZIZA QAULIA</t>
  </si>
  <si>
    <t>Desa Tolowe Ponre Waru Kec. Wolo</t>
  </si>
  <si>
    <t>Mesin Neci</t>
  </si>
  <si>
    <t>ALFA FADILLAH</t>
  </si>
  <si>
    <t>Desa Lambo Lemo Kec. Samaturu</t>
  </si>
  <si>
    <t>SARINAH</t>
  </si>
  <si>
    <t>Desa Amamotu Kec. Samaturu</t>
  </si>
  <si>
    <t>SERINA</t>
  </si>
  <si>
    <t>Desa Lana Kec. Wolo</t>
  </si>
  <si>
    <t>ANDI HASNIATI</t>
  </si>
  <si>
    <t>Kel. Sabilambo Kec. Kolaka</t>
  </si>
  <si>
    <t>VI</t>
  </si>
  <si>
    <t>LPKS GENIUS EDUCATION CENTER</t>
  </si>
  <si>
    <t>Kel. Wundulako Kec. Wundulako</t>
  </si>
  <si>
    <t>KOMPUTER, PRINTER, LAKTOP</t>
  </si>
  <si>
    <t>3 Unit</t>
  </si>
  <si>
    <t>LPK SITTI NOER AWALIYAH KOLAKA</t>
  </si>
  <si>
    <t>Kel. Laloeha Kec. Kolaka</t>
  </si>
  <si>
    <t>LAKTOP</t>
  </si>
  <si>
    <t>LPK COMPUTER TRAINING CENTER</t>
  </si>
  <si>
    <t>KOMPUTER</t>
  </si>
  <si>
    <t>VII</t>
  </si>
  <si>
    <t>WAODE SAMRIANA</t>
  </si>
  <si>
    <t>Kel. Lalombaa Kec. Kolaka</t>
  </si>
  <si>
    <t>Oven Gas 1 Pintu</t>
  </si>
  <si>
    <t>HARDIANTI RUKMANA</t>
  </si>
  <si>
    <t>SRI DWIYANTI</t>
  </si>
  <si>
    <t>SANTI</t>
  </si>
  <si>
    <t>JL. Badewi Ke. Balandete</t>
  </si>
  <si>
    <t>NAJMAH</t>
  </si>
  <si>
    <t>Desa Amamoto Kec. Samaturu</t>
  </si>
  <si>
    <t>VIII</t>
  </si>
  <si>
    <t>RADNUR RISE</t>
  </si>
  <si>
    <t>Kel. Latamabaga Kec. Latambaga</t>
  </si>
  <si>
    <t>Mesin Listrik Pembuatan Pastel</t>
  </si>
  <si>
    <t>8 Unit</t>
  </si>
  <si>
    <t>FITRIANA</t>
  </si>
  <si>
    <t>Jl. Poros Kolaka - Wolo Kec. Induha Kec. Latambaga</t>
  </si>
  <si>
    <t>HAFNI SULYAJA</t>
  </si>
  <si>
    <t>Kel. Kolakaasi Kec. Latambaga</t>
  </si>
  <si>
    <t>SAHRUNI AHMAD</t>
  </si>
  <si>
    <t>Kel. Dawi-dawi Kec. Pomalaa</t>
  </si>
  <si>
    <t>LISNA ARIANI, S.Pd</t>
  </si>
  <si>
    <t>Desa Horongkuli Kec. Toari Kab. Kolaka</t>
  </si>
  <si>
    <t>HASIRAH</t>
  </si>
  <si>
    <t xml:space="preserve">Desa Awa Kecamatan Samaturu </t>
  </si>
  <si>
    <t>NURSAM SANGGO</t>
  </si>
  <si>
    <t>Jl. Kancil Kelurahan Lalombaa Kecamatan Kolaka</t>
  </si>
  <si>
    <t>NURHASANAH</t>
  </si>
  <si>
    <t>Jl. PancasilaNo 22 Kelurahan Latambaga Kecamatan Latambaga</t>
  </si>
  <si>
    <t>IX</t>
  </si>
  <si>
    <t>ASMAWATI</t>
  </si>
  <si>
    <t>Desa  Watalara Kec. Baula</t>
  </si>
  <si>
    <t>Mixer Sedang</t>
  </si>
  <si>
    <t>FITRIANI</t>
  </si>
  <si>
    <t>DZAIBUDDIN B. MANESSE</t>
  </si>
  <si>
    <t>Desa Tondowolio Kec. Tanggetada</t>
  </si>
  <si>
    <t>MARDIANA</t>
  </si>
  <si>
    <t>DWI NANDA</t>
  </si>
  <si>
    <t>Desa Konaweha Kec. Samaturu</t>
  </si>
  <si>
    <t>ASTIN AZIZAH ANWAR</t>
  </si>
  <si>
    <t>Jl. DR. Samratulangi Kel. Lamokato Kec. Kolaka</t>
  </si>
  <si>
    <t>WIDIASTY HUSAIN</t>
  </si>
  <si>
    <t>Kelurahan Dawi-dawi Kecamatan Pomalaa</t>
  </si>
  <si>
    <t>YUNITA</t>
  </si>
  <si>
    <t>Kelurahan Lamokato Kecamatan Kolaka</t>
  </si>
  <si>
    <t>JUMLAH</t>
  </si>
  <si>
    <t>52 Unit</t>
  </si>
  <si>
    <t>KEGIATAN BIDANG PELATIHAN DAN 
PENINGKATAN PRODUKTIVITAS TENAGA KERJA TAHUN 2025</t>
  </si>
  <si>
    <t>NO</t>
  </si>
  <si>
    <t>NAMA KEGIATAN</t>
  </si>
  <si>
    <t xml:space="preserve">JUMLAH  </t>
  </si>
  <si>
    <t>Bantuan yang diserahkan kepada
 Masyarakat</t>
  </si>
  <si>
    <t>Pelatihan</t>
  </si>
  <si>
    <t>112 ORANG</t>
  </si>
  <si>
    <t>DAFTAR PELATIHAN TAHUN 2025</t>
  </si>
  <si>
    <t>NAMA PELATIHAN</t>
  </si>
  <si>
    <t>JUMLAH PESERTA</t>
  </si>
  <si>
    <t>BARISTA</t>
  </si>
  <si>
    <t>16 ORANG</t>
  </si>
  <si>
    <t>SOCIAL MEDIA DESAIN</t>
  </si>
  <si>
    <t>KOMPUTER PENYANDANG DISABILITAS</t>
  </si>
  <si>
    <t>20 ORANG</t>
  </si>
  <si>
    <t>PENINGKATAN PRODUKTIVITAS</t>
  </si>
  <si>
    <t xml:space="preserve"> KOMPUTER</t>
  </si>
  <si>
    <t>TATA BOGA</t>
  </si>
  <si>
    <t xml:space="preserve">JUMLAH PESERTA </t>
  </si>
  <si>
    <t>SATUAN</t>
  </si>
  <si>
    <t>Unit</t>
  </si>
  <si>
    <t>Orang</t>
  </si>
  <si>
    <t>-</t>
  </si>
  <si>
    <t>JENIS BANTUAN</t>
  </si>
  <si>
    <t>UNIT</t>
  </si>
  <si>
    <t>Usaha Las</t>
  </si>
  <si>
    <t>Usaha Coffee Shop</t>
  </si>
  <si>
    <t>Usaha Salon/Washbak</t>
  </si>
  <si>
    <t>Perbengkelan Sepeda Motor</t>
  </si>
  <si>
    <t>Komputer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</si>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</sst>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6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b/>
      <sz val="12"/>
      <color theme="1"/>
      <name val="Calibri"/>
      <charset val="1"/>
      <scheme val="minor"/>
    </font>
    <font>
      <sz val="12"/>
      <color theme="1"/>
      <name val="Calibri"/>
      <charset val="1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1"/>
      <name val="Bookman Old Style"/>
      <charset val="134"/>
    </font>
    <font>
      <b/>
      <i/>
      <sz val="8"/>
      <name val="Bookman Old Style"/>
      <charset val="134"/>
    </font>
    <font>
      <sz val="11"/>
      <name val="Bookman Old Style"/>
      <charset val="134"/>
    </font>
    <font>
      <b/>
      <sz val="18"/>
      <color theme="1"/>
      <name val="Times New Roman"/>
      <charset val="134"/>
    </font>
    <font>
      <sz val="18"/>
      <color theme="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37" applyNumberFormat="0" applyAlignment="0" applyProtection="0">
      <alignment vertical="center"/>
    </xf>
    <xf numFmtId="0" fontId="26" fillId="5" borderId="38" applyNumberFormat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2" fillId="2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5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wrapText="1"/>
    </xf>
    <xf numFmtId="0" fontId="15" fillId="2" borderId="20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top"/>
    </xf>
    <xf numFmtId="0" fontId="14" fillId="0" borderId="19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wrapText="1"/>
    </xf>
    <xf numFmtId="0" fontId="12" fillId="2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wrapText="1"/>
    </xf>
    <xf numFmtId="0" fontId="12" fillId="0" borderId="3" xfId="0" applyFont="1" applyBorder="1" applyAlignment="1">
      <alignment vertical="center" wrapText="1"/>
    </xf>
    <xf numFmtId="0" fontId="14" fillId="2" borderId="3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5" fillId="2" borderId="24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2" borderId="25" xfId="0" applyFont="1" applyFill="1" applyBorder="1" applyAlignment="1">
      <alignment wrapText="1"/>
    </xf>
    <xf numFmtId="0" fontId="15" fillId="2" borderId="2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2" borderId="0" xfId="0" applyFont="1" applyFill="1" applyAlignment="1">
      <alignment wrapText="1"/>
    </xf>
    <xf numFmtId="0" fontId="15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wrapText="1"/>
    </xf>
    <xf numFmtId="0" fontId="12" fillId="2" borderId="26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vertical="center" wrapText="1"/>
    </xf>
    <xf numFmtId="0" fontId="14" fillId="2" borderId="32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 wrapText="1"/>
    </xf>
    <xf numFmtId="0" fontId="14" fillId="2" borderId="0" xfId="0" applyFont="1" applyFill="1" applyAlignment="1">
      <alignment horizontal="center" vertical="top" wrapText="1"/>
    </xf>
    <xf numFmtId="0" fontId="12" fillId="2" borderId="33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/>
    </xf>
    <xf numFmtId="0" fontId="12" fillId="0" borderId="33" xfId="0" applyFont="1" applyBorder="1" applyAlignment="1">
      <alignment vertical="center" wrapText="1"/>
    </xf>
    <xf numFmtId="0" fontId="14" fillId="2" borderId="33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vertical="center" wrapText="1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4" fillId="0" borderId="18" xfId="0" applyFont="1" applyBorder="1" applyAlignment="1">
      <alignment horizontal="left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3" fillId="2" borderId="17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top"/>
    </xf>
    <xf numFmtId="0" fontId="14" fillId="0" borderId="15" xfId="0" applyFont="1" applyBorder="1" applyAlignment="1">
      <alignment horizontal="center" vertical="top"/>
    </xf>
    <xf numFmtId="0" fontId="13" fillId="2" borderId="21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979457</xdr:colOff>
      <xdr:row>1</xdr:row>
      <xdr:rowOff>52447</xdr:rowOff>
    </xdr:from>
    <xdr:to>
      <xdr:col>2</xdr:col>
      <xdr:colOff>817601</xdr:colOff>
      <xdr:row>3</xdr:row>
      <xdr:rowOff>260591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80490" y="234950"/>
          <a:ext cx="105283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383474</xdr:colOff>
      <xdr:row>4</xdr:row>
      <xdr:rowOff>49481</xdr:rowOff>
    </xdr:from>
    <xdr:to>
      <xdr:col>6</xdr:col>
      <xdr:colOff>1060330</xdr:colOff>
      <xdr:row>4</xdr:row>
      <xdr:rowOff>62901</xdr:rowOff>
    </xdr:to>
    <xdr:cxnSp>
      <xdr:nvCxnSpPr>
        <xdr:cNvPr id="3" name="Straight Connector 2"/>
        <xdr:cNvCxnSpPr/>
      </xdr:nvCxnSpPr>
      <xdr:spPr>
        <a:xfrm>
          <a:off x="382905" y="1100455"/>
          <a:ext cx="11814810" cy="13970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327063</xdr:colOff>
      <xdr:row>0</xdr:row>
      <xdr:rowOff>97545</xdr:rowOff>
    </xdr:from>
    <xdr:to>
      <xdr:col>1</xdr:col>
      <xdr:colOff>177877</xdr:colOff>
      <xdr:row>2</xdr:row>
      <xdr:rowOff>154925</xdr:rowOff>
    </xdr:to>
    <xdr:pic>
      <xdr:nvPicPr>
        <xdr:cNvPr id="2" name="Picture -76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25" y="97155"/>
          <a:ext cx="41910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13264</xdr:rowOff>
    </xdr:from>
    <xdr:to>
      <xdr:col>3</xdr:col>
      <xdr:colOff>224749</xdr:colOff>
      <xdr:row>3</xdr:row>
      <xdr:rowOff>38005</xdr:rowOff>
    </xdr:to>
    <xdr:cxnSp>
      <xdr:nvCxnSpPr>
        <xdr:cNvPr id="3" name="Straight Connector 2"/>
        <xdr:cNvCxnSpPr/>
      </xdr:nvCxnSpPr>
      <xdr:spPr>
        <a:xfrm flipV="1">
          <a:off x="0" y="561340"/>
          <a:ext cx="4779645" cy="24765"/>
        </a:xfrm>
        <a:prstGeom prst="line">
          <a:avLst/>
        </a:prstGeom>
        <a:noFill/>
        <a:ln w="57150" cap="flat" cmpd="thickThin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8"/>
  <sheetViews>
    <sheetView view="pageBreakPreview" zoomScaleNormal="100" workbookViewId="0">
      <selection activeCell="E24" sqref="E24"/>
    </sheetView>
  </sheetViews>
  <sheetFormatPr defaultColWidth="9" defaultRowHeight="14.4"/>
  <cols>
    <col min="1" max="1" width="5.85185185185185" style="37" customWidth="1"/>
    <col min="2" max="2" width="17.712962962963" style="37" customWidth="1"/>
    <col min="3" max="3" width="26.8518518518519" style="37" customWidth="1"/>
    <col min="4" max="4" width="46.8518518518519" style="37" customWidth="1"/>
    <col min="5" max="5" width="43.4259259259259" style="37" customWidth="1"/>
    <col min="6" max="6" width="21.712962962963" style="37" customWidth="1"/>
    <col min="7" max="7" width="17.1388888888889" style="37" customWidth="1"/>
    <col min="8" max="8" width="11.1388888888889" style="37" customWidth="1"/>
    <col min="9" max="9" width="12" style="37" customWidth="1"/>
    <col min="10" max="16384" width="9.13888888888889" style="37"/>
  </cols>
  <sheetData>
    <row r="2" ht="22.8" spans="1:7">
      <c r="A2" s="38" t="s">
        <v>0</v>
      </c>
      <c r="B2" s="38"/>
      <c r="C2" s="38"/>
      <c r="D2" s="38"/>
      <c r="E2" s="38"/>
      <c r="F2" s="38"/>
      <c r="G2" s="38"/>
    </row>
    <row r="3" ht="22.8" spans="1:7">
      <c r="A3" s="38" t="s">
        <v>1</v>
      </c>
      <c r="B3" s="38"/>
      <c r="C3" s="38"/>
      <c r="D3" s="38"/>
      <c r="E3" s="38"/>
      <c r="F3" s="38"/>
      <c r="G3" s="38"/>
    </row>
    <row r="4" ht="22.8" spans="1:7">
      <c r="A4" s="39" t="s">
        <v>2</v>
      </c>
      <c r="B4" s="39"/>
      <c r="C4" s="39"/>
      <c r="D4" s="39"/>
      <c r="E4" s="39"/>
      <c r="F4" s="39"/>
      <c r="G4" s="39"/>
    </row>
    <row r="5" spans="1:4">
      <c r="A5"/>
      <c r="B5"/>
      <c r="C5"/>
      <c r="D5"/>
    </row>
    <row r="6" ht="15.6" spans="1:8">
      <c r="A6" s="40"/>
      <c r="B6" s="41" t="s">
        <v>3</v>
      </c>
      <c r="C6" s="41"/>
      <c r="D6" s="41"/>
      <c r="E6" s="40"/>
      <c r="F6" s="40"/>
      <c r="G6" s="40"/>
      <c r="H6" s="42"/>
    </row>
    <row r="7" ht="15.6" spans="1:8">
      <c r="A7" s="40"/>
      <c r="B7" s="41" t="s">
        <v>4</v>
      </c>
      <c r="C7" s="41"/>
      <c r="D7" s="41"/>
      <c r="E7" s="40"/>
      <c r="F7" s="40"/>
      <c r="G7" s="40"/>
      <c r="H7" s="42"/>
    </row>
    <row r="8" ht="12" customHeight="1" spans="2:7">
      <c r="B8" s="41" t="s">
        <v>5</v>
      </c>
      <c r="C8" s="40"/>
      <c r="D8" s="43" t="s">
        <v>6</v>
      </c>
      <c r="E8" s="40"/>
      <c r="F8" s="40"/>
      <c r="G8" s="40"/>
    </row>
    <row r="9" hidden="1"/>
    <row r="11" ht="15.15"/>
    <row r="12" s="35" customFormat="1" ht="12.75" customHeight="1" spans="1:7">
      <c r="A12" s="44" t="s">
        <v>7</v>
      </c>
      <c r="B12" s="45" t="s">
        <v>8</v>
      </c>
      <c r="C12" s="45"/>
      <c r="D12" s="45" t="s">
        <v>9</v>
      </c>
      <c r="E12" s="46" t="s">
        <v>10</v>
      </c>
      <c r="F12" s="45" t="s">
        <v>11</v>
      </c>
      <c r="G12" s="47" t="s">
        <v>12</v>
      </c>
    </row>
    <row r="13" s="35" customFormat="1" ht="23.25" customHeight="1" spans="1:7">
      <c r="A13" s="48"/>
      <c r="B13" s="49"/>
      <c r="C13" s="49"/>
      <c r="D13" s="50"/>
      <c r="E13" s="51"/>
      <c r="F13" s="49"/>
      <c r="G13" s="52"/>
    </row>
    <row r="14" s="36" customFormat="1" ht="15.75" customHeight="1" spans="1:7">
      <c r="A14" s="48">
        <v>1</v>
      </c>
      <c r="B14" s="53">
        <v>2</v>
      </c>
      <c r="C14" s="53"/>
      <c r="D14" s="53">
        <v>3</v>
      </c>
      <c r="E14" s="53">
        <v>4</v>
      </c>
      <c r="F14" s="53">
        <v>5</v>
      </c>
      <c r="G14" s="54">
        <v>6</v>
      </c>
    </row>
    <row r="15" ht="24.95" customHeight="1" spans="1:7">
      <c r="A15" s="55" t="s">
        <v>13</v>
      </c>
      <c r="B15" s="56" t="s">
        <v>14</v>
      </c>
      <c r="C15" s="57"/>
      <c r="D15" s="58" t="s">
        <v>15</v>
      </c>
      <c r="E15" s="58" t="s">
        <v>16</v>
      </c>
      <c r="F15" s="59" t="s">
        <v>17</v>
      </c>
      <c r="G15" s="60"/>
    </row>
    <row r="16" ht="33.75" customHeight="1" spans="1:7">
      <c r="A16" s="61"/>
      <c r="B16" s="62" t="s">
        <v>18</v>
      </c>
      <c r="C16" s="63"/>
      <c r="D16" s="64" t="s">
        <v>19</v>
      </c>
      <c r="E16" s="64"/>
      <c r="F16" s="65"/>
      <c r="G16" s="66"/>
    </row>
    <row r="17" ht="24.95" customHeight="1" spans="1:7">
      <c r="A17" s="61"/>
      <c r="B17" s="62" t="s">
        <v>20</v>
      </c>
      <c r="C17" s="63"/>
      <c r="D17" s="64" t="s">
        <v>21</v>
      </c>
      <c r="E17" s="64"/>
      <c r="F17" s="65"/>
      <c r="G17" s="66"/>
    </row>
    <row r="18" ht="24.95" customHeight="1" spans="1:7">
      <c r="A18" s="61"/>
      <c r="B18" s="62" t="s">
        <v>22</v>
      </c>
      <c r="C18" s="63"/>
      <c r="D18" s="64" t="s">
        <v>23</v>
      </c>
      <c r="E18" s="67"/>
      <c r="F18" s="65"/>
      <c r="G18" s="66"/>
    </row>
    <row r="19" ht="24.95" customHeight="1" spans="1:7">
      <c r="A19" s="61"/>
      <c r="B19" s="62" t="s">
        <v>24</v>
      </c>
      <c r="C19" s="63"/>
      <c r="D19" s="64" t="s">
        <v>25</v>
      </c>
      <c r="E19" s="67"/>
      <c r="F19" s="65"/>
      <c r="G19" s="66"/>
    </row>
    <row r="20" ht="24.95" customHeight="1" spans="1:7">
      <c r="A20" s="61"/>
      <c r="B20" s="62"/>
      <c r="C20" s="63"/>
      <c r="D20" s="64"/>
      <c r="E20" s="67"/>
      <c r="F20" s="68"/>
      <c r="G20" s="69"/>
    </row>
    <row r="21" ht="20.1" customHeight="1" spans="1:7">
      <c r="A21" s="70" t="s">
        <v>26</v>
      </c>
      <c r="B21" s="71" t="s">
        <v>27</v>
      </c>
      <c r="C21" s="57"/>
      <c r="D21" s="72" t="s">
        <v>28</v>
      </c>
      <c r="E21" s="73" t="s">
        <v>29</v>
      </c>
      <c r="F21" s="59" t="s">
        <v>30</v>
      </c>
      <c r="G21" s="60"/>
    </row>
    <row r="22" ht="20.1" customHeight="1" spans="1:7">
      <c r="A22" s="61"/>
      <c r="B22" s="74" t="s">
        <v>31</v>
      </c>
      <c r="C22" s="75"/>
      <c r="D22" s="76" t="s">
        <v>32</v>
      </c>
      <c r="E22" s="64"/>
      <c r="F22" s="77"/>
      <c r="G22" s="66"/>
    </row>
    <row r="23" ht="20.1" customHeight="1" spans="1:7">
      <c r="A23" s="78"/>
      <c r="B23" s="79"/>
      <c r="C23" s="80"/>
      <c r="D23" s="81"/>
      <c r="E23" s="82"/>
      <c r="F23" s="83"/>
      <c r="G23" s="69"/>
    </row>
    <row r="24" ht="24" customHeight="1" spans="1:7">
      <c r="A24" s="61" t="s">
        <v>33</v>
      </c>
      <c r="B24" s="62" t="s">
        <v>34</v>
      </c>
      <c r="C24" s="63"/>
      <c r="D24" s="64" t="s">
        <v>35</v>
      </c>
      <c r="E24" s="84" t="s">
        <v>36</v>
      </c>
      <c r="F24" s="85" t="s">
        <v>37</v>
      </c>
      <c r="G24" s="66"/>
    </row>
    <row r="25" ht="24" customHeight="1" spans="1:7">
      <c r="A25" s="61"/>
      <c r="B25" s="62"/>
      <c r="C25" s="63"/>
      <c r="D25" s="64"/>
      <c r="E25" s="84"/>
      <c r="F25" s="85"/>
      <c r="G25" s="66"/>
    </row>
    <row r="26" ht="24" customHeight="1" spans="1:7">
      <c r="A26" s="61"/>
      <c r="B26" s="62"/>
      <c r="C26" s="63"/>
      <c r="D26" s="64"/>
      <c r="E26" s="84"/>
      <c r="F26" s="85"/>
      <c r="G26" s="66"/>
    </row>
    <row r="27" ht="20.1" customHeight="1" spans="1:7">
      <c r="A27" s="70" t="s">
        <v>38</v>
      </c>
      <c r="B27" s="71" t="s">
        <v>39</v>
      </c>
      <c r="C27" s="57"/>
      <c r="D27" s="72" t="s">
        <v>40</v>
      </c>
      <c r="E27" s="86" t="s">
        <v>41</v>
      </c>
      <c r="F27" s="59" t="s">
        <v>42</v>
      </c>
      <c r="G27" s="60"/>
    </row>
    <row r="28" ht="19.5" customHeight="1" spans="1:7">
      <c r="A28" s="61"/>
      <c r="B28" s="62" t="s">
        <v>43</v>
      </c>
      <c r="C28" s="63"/>
      <c r="D28" s="87" t="s">
        <v>44</v>
      </c>
      <c r="E28" s="76"/>
      <c r="F28" s="77"/>
      <c r="G28" s="66"/>
    </row>
    <row r="29" ht="20.1" customHeight="1" spans="1:7">
      <c r="A29" s="61"/>
      <c r="B29" s="62" t="s">
        <v>45</v>
      </c>
      <c r="C29" s="63"/>
      <c r="D29" s="87" t="s">
        <v>46</v>
      </c>
      <c r="E29" s="64"/>
      <c r="F29" s="77"/>
      <c r="G29" s="66"/>
    </row>
    <row r="30" ht="20.1" customHeight="1" spans="1:7">
      <c r="A30" s="61"/>
      <c r="B30" s="62" t="s">
        <v>47</v>
      </c>
      <c r="C30" s="63"/>
      <c r="D30" s="87" t="s">
        <v>46</v>
      </c>
      <c r="E30" s="64"/>
      <c r="F30" s="77"/>
      <c r="G30" s="66"/>
    </row>
    <row r="31" ht="20.1" customHeight="1" spans="1:7">
      <c r="A31" s="61"/>
      <c r="B31" s="62" t="s">
        <v>48</v>
      </c>
      <c r="C31" s="63"/>
      <c r="D31" s="87" t="s">
        <v>49</v>
      </c>
      <c r="E31" s="64"/>
      <c r="F31" s="77"/>
      <c r="G31" s="66"/>
    </row>
    <row r="32" ht="20.1" customHeight="1" spans="1:7">
      <c r="A32" s="61"/>
      <c r="B32" s="62"/>
      <c r="C32" s="63"/>
      <c r="D32" s="87"/>
      <c r="E32" s="64"/>
      <c r="F32" s="77"/>
      <c r="G32" s="66"/>
    </row>
    <row r="33" ht="20.1" customHeight="1" spans="1:7">
      <c r="A33" s="61"/>
      <c r="B33" s="62"/>
      <c r="C33" s="63"/>
      <c r="D33" s="87"/>
      <c r="E33" s="64"/>
      <c r="F33" s="77"/>
      <c r="G33" s="88"/>
    </row>
    <row r="34" ht="20.1" customHeight="1" spans="1:7">
      <c r="A34" s="89"/>
      <c r="B34" s="90"/>
      <c r="C34" s="91"/>
      <c r="D34" s="92"/>
      <c r="E34" s="93"/>
      <c r="F34" s="94"/>
      <c r="G34" s="95"/>
    </row>
    <row r="35" ht="20.1" customHeight="1" spans="1:7">
      <c r="A35" s="96"/>
      <c r="B35" s="97"/>
      <c r="C35" s="98"/>
      <c r="D35" s="99"/>
      <c r="E35" s="100"/>
      <c r="F35" s="101"/>
      <c r="G35" s="102"/>
    </row>
    <row r="36" ht="20.1" customHeight="1" spans="1:7">
      <c r="A36" s="96"/>
      <c r="B36" s="97"/>
      <c r="C36" s="98"/>
      <c r="D36" s="100"/>
      <c r="E36" s="103"/>
      <c r="F36" s="104"/>
      <c r="G36" s="102"/>
    </row>
    <row r="37" ht="25.5" customHeight="1" spans="1:7">
      <c r="A37" s="105" t="s">
        <v>50</v>
      </c>
      <c r="B37" s="106" t="s">
        <v>51</v>
      </c>
      <c r="C37" s="107"/>
      <c r="D37" s="108" t="s">
        <v>52</v>
      </c>
      <c r="E37" s="109" t="s">
        <v>53</v>
      </c>
      <c r="F37" s="110" t="s">
        <v>42</v>
      </c>
      <c r="G37" s="111"/>
    </row>
    <row r="38" ht="25.5" customHeight="1" spans="1:9">
      <c r="A38" s="112"/>
      <c r="B38" s="62" t="s">
        <v>54</v>
      </c>
      <c r="C38" s="63"/>
      <c r="D38" s="64" t="s">
        <v>55</v>
      </c>
      <c r="E38" s="84" t="s">
        <v>56</v>
      </c>
      <c r="F38" s="85"/>
      <c r="G38" s="66"/>
      <c r="I38" s="37">
        <f>5472*400</f>
        <v>2188800</v>
      </c>
    </row>
    <row r="39" ht="25.5" customHeight="1" spans="1:7">
      <c r="A39" s="112"/>
      <c r="B39" s="62" t="s">
        <v>57</v>
      </c>
      <c r="C39" s="63"/>
      <c r="D39" s="64" t="s">
        <v>55</v>
      </c>
      <c r="E39" s="84" t="s">
        <v>56</v>
      </c>
      <c r="F39" s="85"/>
      <c r="G39" s="66"/>
    </row>
    <row r="40" ht="25.5" customHeight="1" spans="1:7">
      <c r="A40" s="112"/>
      <c r="B40" s="62" t="s">
        <v>58</v>
      </c>
      <c r="C40" s="63"/>
      <c r="D40" s="64" t="s">
        <v>59</v>
      </c>
      <c r="E40" s="84" t="s">
        <v>53</v>
      </c>
      <c r="F40" s="85"/>
      <c r="G40" s="66"/>
    </row>
    <row r="41" ht="25.5" customHeight="1" spans="1:7">
      <c r="A41" s="112"/>
      <c r="B41" s="62" t="s">
        <v>60</v>
      </c>
      <c r="C41" s="63"/>
      <c r="D41" s="64" t="s">
        <v>61</v>
      </c>
      <c r="E41" s="84" t="s">
        <v>53</v>
      </c>
      <c r="F41" s="85"/>
      <c r="G41" s="66"/>
    </row>
    <row r="42" ht="25.5" customHeight="1" spans="1:7">
      <c r="A42" s="112"/>
      <c r="B42" s="62" t="s">
        <v>62</v>
      </c>
      <c r="C42" s="63"/>
      <c r="D42" s="64" t="s">
        <v>63</v>
      </c>
      <c r="E42" s="84" t="s">
        <v>64</v>
      </c>
      <c r="F42" s="85" t="s">
        <v>42</v>
      </c>
      <c r="G42" s="66"/>
    </row>
    <row r="43" ht="25.5" customHeight="1" spans="1:7">
      <c r="A43" s="112"/>
      <c r="B43" s="62" t="s">
        <v>65</v>
      </c>
      <c r="C43" s="63"/>
      <c r="D43" s="64" t="s">
        <v>66</v>
      </c>
      <c r="E43" s="84" t="s">
        <v>64</v>
      </c>
      <c r="F43" s="85"/>
      <c r="G43" s="66"/>
    </row>
    <row r="44" ht="25.5" customHeight="1" spans="1:11">
      <c r="A44" s="112"/>
      <c r="B44" s="62" t="s">
        <v>67</v>
      </c>
      <c r="C44" s="63"/>
      <c r="D44" s="64" t="s">
        <v>68</v>
      </c>
      <c r="E44" s="84" t="s">
        <v>64</v>
      </c>
      <c r="F44" s="85"/>
      <c r="G44" s="66"/>
      <c r="K44" s="37">
        <f>11+15+15</f>
        <v>41</v>
      </c>
    </row>
    <row r="45" ht="25.5" customHeight="1" spans="1:7">
      <c r="A45" s="112"/>
      <c r="B45" s="62" t="s">
        <v>69</v>
      </c>
      <c r="C45" s="63"/>
      <c r="D45" s="64" t="s">
        <v>70</v>
      </c>
      <c r="E45" s="84" t="s">
        <v>64</v>
      </c>
      <c r="F45" s="85"/>
      <c r="G45" s="66"/>
    </row>
    <row r="46" ht="25.5" customHeight="1" spans="1:7">
      <c r="A46" s="112"/>
      <c r="B46" s="62" t="s">
        <v>58</v>
      </c>
      <c r="C46" s="63"/>
      <c r="D46" s="64" t="s">
        <v>59</v>
      </c>
      <c r="E46" s="84" t="s">
        <v>64</v>
      </c>
      <c r="F46" s="85"/>
      <c r="G46" s="66"/>
    </row>
    <row r="47" ht="25.5" customHeight="1" spans="1:7">
      <c r="A47" s="112"/>
      <c r="B47" s="62" t="s">
        <v>71</v>
      </c>
      <c r="C47" s="63"/>
      <c r="D47" s="64" t="s">
        <v>72</v>
      </c>
      <c r="E47" s="84" t="s">
        <v>73</v>
      </c>
      <c r="F47" s="85" t="s">
        <v>42</v>
      </c>
      <c r="G47" s="66"/>
    </row>
    <row r="48" ht="25.5" customHeight="1" spans="1:9">
      <c r="A48" s="112"/>
      <c r="B48" s="62" t="s">
        <v>74</v>
      </c>
      <c r="C48" s="63"/>
      <c r="D48" s="64" t="s">
        <v>75</v>
      </c>
      <c r="E48" s="84" t="s">
        <v>73</v>
      </c>
      <c r="F48" s="85"/>
      <c r="G48" s="66"/>
      <c r="I48" s="37">
        <f>51*16</f>
        <v>816</v>
      </c>
    </row>
    <row r="49" ht="25.5" customHeight="1" spans="1:9">
      <c r="A49" s="112"/>
      <c r="B49" s="62" t="s">
        <v>76</v>
      </c>
      <c r="C49" s="63"/>
      <c r="D49" s="64" t="s">
        <v>77</v>
      </c>
      <c r="E49" s="84" t="s">
        <v>73</v>
      </c>
      <c r="F49" s="85"/>
      <c r="G49" s="66"/>
      <c r="I49" s="37">
        <f>400*I48</f>
        <v>326400</v>
      </c>
    </row>
    <row r="50" ht="25.5" customHeight="1" spans="1:9">
      <c r="A50" s="112"/>
      <c r="B50" s="62" t="s">
        <v>78</v>
      </c>
      <c r="C50" s="63"/>
      <c r="D50" s="64" t="s">
        <v>79</v>
      </c>
      <c r="E50" s="84" t="s">
        <v>73</v>
      </c>
      <c r="F50" s="85"/>
      <c r="G50" s="66"/>
      <c r="I50" s="37">
        <f>12+15+15</f>
        <v>42</v>
      </c>
    </row>
    <row r="51" ht="25.5" customHeight="1" spans="1:9">
      <c r="A51" s="112"/>
      <c r="B51" s="62" t="s">
        <v>80</v>
      </c>
      <c r="C51" s="63"/>
      <c r="D51" s="64" t="s">
        <v>81</v>
      </c>
      <c r="E51" s="84" t="s">
        <v>73</v>
      </c>
      <c r="F51" s="85"/>
      <c r="G51" s="66"/>
      <c r="I51" s="37">
        <f>12+15+3+15</f>
        <v>45</v>
      </c>
    </row>
    <row r="52" ht="24" customHeight="1" spans="1:7">
      <c r="A52" s="61"/>
      <c r="B52" s="62"/>
      <c r="C52" s="63"/>
      <c r="D52" s="64"/>
      <c r="E52" s="84"/>
      <c r="F52" s="85"/>
      <c r="G52" s="66"/>
    </row>
    <row r="53" ht="24" customHeight="1" spans="1:7">
      <c r="A53" s="105" t="s">
        <v>82</v>
      </c>
      <c r="B53" s="106" t="s">
        <v>83</v>
      </c>
      <c r="C53" s="107"/>
      <c r="D53" s="108" t="s">
        <v>84</v>
      </c>
      <c r="E53" s="106" t="s">
        <v>85</v>
      </c>
      <c r="F53" s="110" t="s">
        <v>86</v>
      </c>
      <c r="G53" s="111"/>
    </row>
    <row r="54" ht="24" customHeight="1" spans="1:7">
      <c r="A54" s="61"/>
      <c r="B54" s="62" t="s">
        <v>87</v>
      </c>
      <c r="C54" s="63"/>
      <c r="D54" s="64" t="s">
        <v>88</v>
      </c>
      <c r="E54" s="84" t="s">
        <v>89</v>
      </c>
      <c r="F54" s="85"/>
      <c r="G54" s="66"/>
    </row>
    <row r="55" ht="24" customHeight="1" spans="1:7">
      <c r="A55" s="61"/>
      <c r="B55" s="62" t="s">
        <v>90</v>
      </c>
      <c r="C55" s="63"/>
      <c r="D55" s="64" t="s">
        <v>28</v>
      </c>
      <c r="E55" s="84" t="s">
        <v>91</v>
      </c>
      <c r="F55" s="85"/>
      <c r="G55" s="66"/>
    </row>
    <row r="56" ht="24" customHeight="1" spans="1:7">
      <c r="A56" s="61"/>
      <c r="B56" s="62"/>
      <c r="C56" s="63"/>
      <c r="D56" s="64"/>
      <c r="E56" s="84"/>
      <c r="F56" s="85"/>
      <c r="G56" s="66"/>
    </row>
    <row r="57" ht="24" customHeight="1" spans="1:7">
      <c r="A57" s="61"/>
      <c r="B57" s="62"/>
      <c r="C57" s="63"/>
      <c r="D57" s="64"/>
      <c r="E57" s="84"/>
      <c r="F57" s="85"/>
      <c r="G57" s="66"/>
    </row>
    <row r="58" ht="24" customHeight="1" spans="1:7">
      <c r="A58" s="61"/>
      <c r="B58" s="62"/>
      <c r="C58" s="63"/>
      <c r="D58" s="64"/>
      <c r="E58" s="84"/>
      <c r="F58" s="85"/>
      <c r="G58" s="66"/>
    </row>
    <row r="59" ht="24" customHeight="1" spans="1:7">
      <c r="A59" s="113"/>
      <c r="B59" s="114"/>
      <c r="C59" s="115"/>
      <c r="D59" s="116"/>
      <c r="E59" s="117"/>
      <c r="F59" s="118"/>
      <c r="G59" s="88"/>
    </row>
    <row r="60" ht="24" customHeight="1" spans="1:7">
      <c r="A60" s="96"/>
      <c r="B60" s="97"/>
      <c r="C60" s="98"/>
      <c r="D60" s="100"/>
      <c r="E60" s="119"/>
      <c r="F60" s="120"/>
      <c r="G60" s="102"/>
    </row>
    <row r="61" ht="24" customHeight="1" spans="1:7">
      <c r="A61" s="121"/>
      <c r="B61" s="122"/>
      <c r="C61" s="123"/>
      <c r="D61" s="124"/>
      <c r="E61" s="125"/>
      <c r="F61" s="126"/>
      <c r="G61" s="127"/>
    </row>
    <row r="62" ht="24" customHeight="1" spans="1:7">
      <c r="A62" s="105" t="s">
        <v>92</v>
      </c>
      <c r="B62" s="128" t="s">
        <v>93</v>
      </c>
      <c r="C62" s="107"/>
      <c r="D62" s="108" t="s">
        <v>94</v>
      </c>
      <c r="E62" s="109" t="s">
        <v>95</v>
      </c>
      <c r="F62" s="110" t="s">
        <v>42</v>
      </c>
      <c r="G62" s="111"/>
    </row>
    <row r="63" ht="24" customHeight="1" spans="1:7">
      <c r="A63" s="61"/>
      <c r="B63" s="62" t="s">
        <v>96</v>
      </c>
      <c r="C63" s="63"/>
      <c r="D63" s="64" t="s">
        <v>88</v>
      </c>
      <c r="E63" s="84" t="s">
        <v>95</v>
      </c>
      <c r="F63" s="85"/>
      <c r="G63" s="66"/>
    </row>
    <row r="64" ht="24" customHeight="1" spans="1:7">
      <c r="A64" s="61"/>
      <c r="B64" s="62" t="s">
        <v>97</v>
      </c>
      <c r="C64" s="63"/>
      <c r="D64" s="64" t="s">
        <v>28</v>
      </c>
      <c r="E64" s="84" t="s">
        <v>95</v>
      </c>
      <c r="F64" s="85"/>
      <c r="G64" s="66"/>
    </row>
    <row r="65" ht="24" customHeight="1" spans="1:7">
      <c r="A65" s="61"/>
      <c r="B65" s="62" t="s">
        <v>98</v>
      </c>
      <c r="C65" s="63"/>
      <c r="D65" s="64" t="s">
        <v>99</v>
      </c>
      <c r="E65" s="84" t="s">
        <v>95</v>
      </c>
      <c r="F65" s="85"/>
      <c r="G65" s="66"/>
    </row>
    <row r="66" ht="24" customHeight="1" spans="1:7">
      <c r="A66" s="61"/>
      <c r="B66" s="62" t="s">
        <v>100</v>
      </c>
      <c r="C66" s="63"/>
      <c r="D66" s="64" t="s">
        <v>101</v>
      </c>
      <c r="E66" s="84" t="s">
        <v>95</v>
      </c>
      <c r="F66" s="85"/>
      <c r="G66" s="66"/>
    </row>
    <row r="67" ht="24" customHeight="1" spans="1:7">
      <c r="A67" s="61" t="s">
        <v>102</v>
      </c>
      <c r="B67" s="106" t="s">
        <v>103</v>
      </c>
      <c r="C67" s="107"/>
      <c r="D67" s="108" t="s">
        <v>104</v>
      </c>
      <c r="E67" s="109" t="s">
        <v>105</v>
      </c>
      <c r="F67" s="110" t="s">
        <v>106</v>
      </c>
      <c r="G67" s="111"/>
    </row>
    <row r="68" ht="32.25" customHeight="1" spans="1:7">
      <c r="A68" s="61"/>
      <c r="B68" s="62" t="s">
        <v>107</v>
      </c>
      <c r="C68" s="63"/>
      <c r="D68" s="64" t="s">
        <v>108</v>
      </c>
      <c r="E68" s="84" t="s">
        <v>105</v>
      </c>
      <c r="F68" s="85"/>
      <c r="G68" s="66"/>
    </row>
    <row r="69" ht="24" customHeight="1" spans="1:7">
      <c r="A69" s="61"/>
      <c r="B69" s="62" t="s">
        <v>109</v>
      </c>
      <c r="C69" s="63"/>
      <c r="D69" s="64" t="s">
        <v>110</v>
      </c>
      <c r="E69" s="84" t="s">
        <v>105</v>
      </c>
      <c r="F69" s="85"/>
      <c r="G69" s="66"/>
    </row>
    <row r="70" ht="24" customHeight="1" spans="1:7">
      <c r="A70" s="61"/>
      <c r="B70" s="62" t="s">
        <v>111</v>
      </c>
      <c r="C70" s="63"/>
      <c r="D70" s="64" t="s">
        <v>112</v>
      </c>
      <c r="E70" s="84" t="s">
        <v>105</v>
      </c>
      <c r="F70" s="85"/>
      <c r="G70" s="66"/>
    </row>
    <row r="71" ht="24" customHeight="1" spans="1:7">
      <c r="A71" s="61"/>
      <c r="B71" s="62" t="s">
        <v>113</v>
      </c>
      <c r="C71" s="63"/>
      <c r="D71" s="64" t="s">
        <v>114</v>
      </c>
      <c r="E71" s="84" t="s">
        <v>105</v>
      </c>
      <c r="F71" s="85"/>
      <c r="G71" s="66"/>
    </row>
    <row r="72" ht="24" customHeight="1" spans="1:7">
      <c r="A72" s="61"/>
      <c r="B72" s="74" t="s">
        <v>115</v>
      </c>
      <c r="C72" s="75"/>
      <c r="D72" s="76" t="s">
        <v>116</v>
      </c>
      <c r="E72" s="84" t="s">
        <v>105</v>
      </c>
      <c r="F72" s="85"/>
      <c r="G72" s="66"/>
    </row>
    <row r="73" ht="24" customHeight="1" spans="1:7">
      <c r="A73" s="61"/>
      <c r="B73" s="74" t="s">
        <v>117</v>
      </c>
      <c r="C73" s="75"/>
      <c r="D73" s="76" t="s">
        <v>118</v>
      </c>
      <c r="E73" s="84" t="s">
        <v>105</v>
      </c>
      <c r="F73" s="85"/>
      <c r="G73" s="66"/>
    </row>
    <row r="74" ht="32.25" customHeight="1" spans="1:7">
      <c r="A74" s="61"/>
      <c r="B74" s="74" t="s">
        <v>119</v>
      </c>
      <c r="C74" s="75"/>
      <c r="D74" s="76" t="s">
        <v>120</v>
      </c>
      <c r="E74" s="84" t="s">
        <v>105</v>
      </c>
      <c r="F74" s="85"/>
      <c r="G74" s="66"/>
    </row>
    <row r="75" ht="24" customHeight="1" spans="1:7">
      <c r="A75" s="61"/>
      <c r="B75" s="62"/>
      <c r="C75" s="63"/>
      <c r="D75" s="64"/>
      <c r="E75" s="84"/>
      <c r="F75" s="85"/>
      <c r="G75" s="66"/>
    </row>
    <row r="76" ht="24" customHeight="1" spans="1:7">
      <c r="A76" s="105" t="s">
        <v>121</v>
      </c>
      <c r="B76" s="106" t="s">
        <v>122</v>
      </c>
      <c r="C76" s="129"/>
      <c r="D76" s="130" t="s">
        <v>123</v>
      </c>
      <c r="E76" s="131" t="s">
        <v>124</v>
      </c>
      <c r="F76" s="110" t="s">
        <v>106</v>
      </c>
      <c r="G76" s="111"/>
    </row>
    <row r="77" ht="24" customHeight="1" spans="1:7">
      <c r="A77" s="61"/>
      <c r="B77" s="132" t="s">
        <v>125</v>
      </c>
      <c r="C77" s="133"/>
      <c r="D77" s="134" t="s">
        <v>88</v>
      </c>
      <c r="E77" s="135" t="s">
        <v>124</v>
      </c>
      <c r="F77" s="85"/>
      <c r="G77" s="66"/>
    </row>
    <row r="78" ht="24" customHeight="1" spans="1:7">
      <c r="A78" s="61"/>
      <c r="B78" s="132" t="s">
        <v>126</v>
      </c>
      <c r="C78" s="133"/>
      <c r="D78" s="134" t="s">
        <v>127</v>
      </c>
      <c r="E78" s="135" t="s">
        <v>124</v>
      </c>
      <c r="F78" s="85"/>
      <c r="G78" s="66"/>
    </row>
    <row r="79" ht="24" customHeight="1" spans="1:7">
      <c r="A79" s="136"/>
      <c r="B79" s="132" t="s">
        <v>128</v>
      </c>
      <c r="C79" s="133"/>
      <c r="D79" s="134" t="s">
        <v>49</v>
      </c>
      <c r="E79" s="135" t="s">
        <v>124</v>
      </c>
      <c r="F79" s="85"/>
      <c r="G79" s="66"/>
    </row>
    <row r="80" ht="24" customHeight="1" spans="1:7">
      <c r="A80" s="136"/>
      <c r="B80" s="132" t="s">
        <v>129</v>
      </c>
      <c r="C80" s="133"/>
      <c r="D80" s="134" t="s">
        <v>130</v>
      </c>
      <c r="E80" s="135" t="s">
        <v>124</v>
      </c>
      <c r="F80" s="85"/>
      <c r="G80" s="66"/>
    </row>
    <row r="81" ht="24" customHeight="1" spans="1:7">
      <c r="A81" s="136"/>
      <c r="B81" s="137" t="s">
        <v>131</v>
      </c>
      <c r="C81" s="138"/>
      <c r="D81" s="86" t="s">
        <v>132</v>
      </c>
      <c r="E81" s="135" t="s">
        <v>124</v>
      </c>
      <c r="F81" s="85"/>
      <c r="G81" s="66"/>
    </row>
    <row r="82" ht="24" customHeight="1" spans="1:7">
      <c r="A82" s="136"/>
      <c r="B82" s="74" t="s">
        <v>133</v>
      </c>
      <c r="C82" s="75"/>
      <c r="D82" s="76" t="s">
        <v>134</v>
      </c>
      <c r="E82" s="135" t="s">
        <v>124</v>
      </c>
      <c r="F82" s="85"/>
      <c r="G82" s="66"/>
    </row>
    <row r="83" ht="24" customHeight="1" spans="1:7">
      <c r="A83" s="136"/>
      <c r="B83" s="74" t="s">
        <v>135</v>
      </c>
      <c r="C83" s="75"/>
      <c r="D83" s="76" t="s">
        <v>136</v>
      </c>
      <c r="E83" s="135" t="s">
        <v>124</v>
      </c>
      <c r="F83" s="85"/>
      <c r="G83" s="66"/>
    </row>
    <row r="84" ht="24" customHeight="1" spans="1:7">
      <c r="A84" s="139"/>
      <c r="B84" s="140"/>
      <c r="C84" s="141"/>
      <c r="D84" s="142" t="s">
        <v>137</v>
      </c>
      <c r="E84" s="143"/>
      <c r="F84" s="144" t="s">
        <v>138</v>
      </c>
      <c r="G84" s="145"/>
    </row>
    <row r="85" ht="27" customHeight="1"/>
    <row r="86" ht="27" customHeight="1"/>
    <row r="87" ht="27" customHeight="1"/>
    <row r="88" ht="27" customHeight="1"/>
    <row r="89" ht="27" customHeight="1"/>
    <row r="90" ht="27" customHeight="1"/>
    <row r="91" ht="27" customHeight="1"/>
    <row r="92" ht="27" customHeight="1"/>
    <row r="93" ht="27" customHeight="1"/>
    <row r="94" ht="27" customHeight="1"/>
    <row r="95" ht="27" customHeight="1"/>
    <row r="96" ht="27" customHeight="1"/>
    <row r="97" ht="27" customHeight="1"/>
    <row r="98" ht="27" customHeight="1"/>
    <row r="99" ht="27" customHeight="1"/>
    <row r="100" ht="27" customHeight="1"/>
    <row r="101" ht="27" customHeight="1"/>
    <row r="102" ht="27" customHeight="1"/>
    <row r="103" ht="27" customHeight="1"/>
    <row r="104" ht="27" customHeight="1"/>
    <row r="105" ht="27" customHeight="1"/>
    <row r="106" ht="27" customHeight="1"/>
    <row r="107" ht="27" customHeight="1"/>
    <row r="108" ht="27" customHeight="1"/>
  </sheetData>
  <mergeCells count="12">
    <mergeCell ref="A2:G2"/>
    <mergeCell ref="A3:G3"/>
    <mergeCell ref="A4:G4"/>
    <mergeCell ref="B14:C14"/>
    <mergeCell ref="D84:E84"/>
    <mergeCell ref="A12:A13"/>
    <mergeCell ref="D12:D13"/>
    <mergeCell ref="E12:E13"/>
    <mergeCell ref="E27:E28"/>
    <mergeCell ref="F12:F13"/>
    <mergeCell ref="G12:G13"/>
    <mergeCell ref="B12:C13"/>
  </mergeCells>
  <pageMargins left="0.45" right="0" top="0.9" bottom="0.5" header="0.3" footer="0.3"/>
  <pageSetup paperSize="256" scale="80" orientation="landscape"/>
  <headerFooter/>
  <rowBreaks count="2" manualBreakCount="2">
    <brk id="34" max="16383" man="1"/>
    <brk id="6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zoomScale="166" zoomScaleNormal="166" workbookViewId="0">
      <selection activeCell="A6" sqref="A6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ht="29.25" customHeight="1" spans="1:3">
      <c r="A5" s="30" t="s">
        <v>139</v>
      </c>
      <c r="B5" s="21"/>
      <c r="C5" s="21"/>
    </row>
    <row r="8" spans="1:3">
      <c r="A8" s="22" t="s">
        <v>140</v>
      </c>
      <c r="B8" s="22" t="s">
        <v>141</v>
      </c>
      <c r="C8" s="22" t="s">
        <v>142</v>
      </c>
    </row>
    <row r="9" ht="28.8" spans="1:3">
      <c r="A9" s="31">
        <v>1</v>
      </c>
      <c r="B9" s="32" t="s">
        <v>143</v>
      </c>
      <c r="C9" s="23" t="s">
        <v>138</v>
      </c>
    </row>
    <row r="10" spans="1:3">
      <c r="A10" s="25"/>
      <c r="B10" s="26"/>
      <c r="C10" s="25"/>
    </row>
    <row r="11" spans="1:3">
      <c r="A11" s="25">
        <v>2</v>
      </c>
      <c r="B11" s="26" t="s">
        <v>144</v>
      </c>
      <c r="C11" s="25" t="s">
        <v>145</v>
      </c>
    </row>
    <row r="12" spans="1:3">
      <c r="A12" s="33"/>
      <c r="B12" s="34"/>
      <c r="C12" s="34"/>
    </row>
  </sheetData>
  <mergeCells count="4">
    <mergeCell ref="A1:D1"/>
    <mergeCell ref="A2:D2"/>
    <mergeCell ref="A3:D3"/>
    <mergeCell ref="A5:C5"/>
  </mergeCells>
  <pageMargins left="0.7" right="0.7" top="0.75" bottom="0.75" header="0.3" footer="0.3"/>
  <pageSetup paperSize="256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166" zoomScaleNormal="166" workbookViewId="0">
      <selection activeCell="B17" sqref="B17"/>
    </sheetView>
  </sheetViews>
  <sheetFormatPr defaultColWidth="9" defaultRowHeight="14.4" outlineLevelCol="3"/>
  <cols>
    <col min="1" max="1" width="8.28703703703704" customWidth="1"/>
    <col min="2" max="2" width="35.4259259259259" customWidth="1"/>
    <col min="3" max="3" width="22.712962962963" customWidth="1"/>
  </cols>
  <sheetData>
    <row r="1" spans="1:4">
      <c r="A1" s="19" t="s">
        <v>0</v>
      </c>
      <c r="B1" s="19"/>
      <c r="C1" s="19"/>
      <c r="D1" s="19"/>
    </row>
    <row r="2" spans="1:4">
      <c r="A2" s="19" t="s">
        <v>1</v>
      </c>
      <c r="B2" s="19"/>
      <c r="C2" s="19"/>
      <c r="D2" s="19"/>
    </row>
    <row r="3" spans="1:4">
      <c r="A3" s="20" t="s">
        <v>2</v>
      </c>
      <c r="B3" s="20"/>
      <c r="C3" s="20"/>
      <c r="D3" s="20"/>
    </row>
    <row r="5" spans="1:3">
      <c r="A5" s="21" t="s">
        <v>146</v>
      </c>
      <c r="B5" s="21"/>
      <c r="C5" s="21"/>
    </row>
    <row r="7" spans="1:3">
      <c r="A7" s="22" t="s">
        <v>140</v>
      </c>
      <c r="B7" s="22" t="s">
        <v>147</v>
      </c>
      <c r="C7" s="22" t="s">
        <v>148</v>
      </c>
    </row>
    <row r="8" spans="1:3">
      <c r="A8" s="23">
        <v>1</v>
      </c>
      <c r="B8" s="24" t="s">
        <v>149</v>
      </c>
      <c r="C8" s="24" t="s">
        <v>150</v>
      </c>
    </row>
    <row r="9" spans="1:3">
      <c r="A9" s="25">
        <v>2</v>
      </c>
      <c r="B9" s="26" t="s">
        <v>151</v>
      </c>
      <c r="C9" s="26" t="s">
        <v>150</v>
      </c>
    </row>
    <row r="10" spans="1:3">
      <c r="A10" s="25">
        <v>3</v>
      </c>
      <c r="B10" s="26" t="s">
        <v>152</v>
      </c>
      <c r="C10" s="26" t="s">
        <v>153</v>
      </c>
    </row>
    <row r="11" spans="1:3">
      <c r="A11" s="25">
        <v>4</v>
      </c>
      <c r="B11" s="26" t="s">
        <v>154</v>
      </c>
      <c r="C11" s="26" t="s">
        <v>153</v>
      </c>
    </row>
    <row r="12" spans="1:3">
      <c r="A12" s="25">
        <v>5</v>
      </c>
      <c r="B12" s="26" t="s">
        <v>155</v>
      </c>
      <c r="C12" s="26" t="s">
        <v>153</v>
      </c>
    </row>
    <row r="13" spans="1:3">
      <c r="A13" s="25">
        <v>6</v>
      </c>
      <c r="B13" s="26" t="s">
        <v>156</v>
      </c>
      <c r="C13" s="26" t="s">
        <v>153</v>
      </c>
    </row>
    <row r="14" spans="1:3">
      <c r="A14" s="27" t="s">
        <v>157</v>
      </c>
      <c r="B14" s="28"/>
      <c r="C14" s="29" t="s">
        <v>145</v>
      </c>
    </row>
  </sheetData>
  <mergeCells count="5">
    <mergeCell ref="A1:D1"/>
    <mergeCell ref="A2:D2"/>
    <mergeCell ref="A3:D3"/>
    <mergeCell ref="A5:C5"/>
    <mergeCell ref="A14:B14"/>
  </mergeCells>
  <pageMargins left="0.7" right="0.7" top="0.75" bottom="0.75" header="0.3" footer="0.3"/>
  <pageSetup paperSize="25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"/>
    </sheetView>
  </sheetViews>
  <sheetFormatPr defaultColWidth="9" defaultRowHeight="15.6" outlineLevelRow="2" outlineLevelCol="3"/>
  <cols>
    <col min="1" max="1" width="4.55555555555556" style="4" customWidth="1"/>
    <col min="2" max="2" width="48.1111111111111" style="4" customWidth="1"/>
    <col min="3" max="3" width="12.7777777777778" style="4" customWidth="1"/>
    <col min="4" max="16384" width="9" style="4"/>
  </cols>
  <sheetData>
    <row r="1" s="3" customFormat="1" spans="1:4">
      <c r="A1" s="5" t="s">
        <v>140</v>
      </c>
      <c r="B1" s="5" t="s">
        <v>141</v>
      </c>
      <c r="C1" s="5" t="s">
        <v>142</v>
      </c>
      <c r="D1" s="3" t="s">
        <v>158</v>
      </c>
    </row>
    <row r="2" spans="1:4">
      <c r="A2" s="15">
        <v>1</v>
      </c>
      <c r="B2" s="16" t="s">
        <v>143</v>
      </c>
      <c r="C2" s="17">
        <v>52</v>
      </c>
      <c r="D2" s="4" t="s">
        <v>159</v>
      </c>
    </row>
    <row r="3" spans="1:4">
      <c r="A3" s="9">
        <v>2</v>
      </c>
      <c r="B3" s="10" t="s">
        <v>144</v>
      </c>
      <c r="C3" s="18">
        <v>112</v>
      </c>
      <c r="D3" s="4" t="s">
        <v>160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C7"/>
    </sheetView>
  </sheetViews>
  <sheetFormatPr defaultColWidth="8.88888888888889" defaultRowHeight="15.6" outlineLevelRow="7" outlineLevelCol="2"/>
  <cols>
    <col min="1" max="1" width="4.55555555555556" style="4" customWidth="1"/>
    <col min="2" max="2" width="40.6666666666667" style="4" customWidth="1"/>
    <col min="3" max="3" width="18.7777777777778" style="4" customWidth="1"/>
    <col min="4" max="16384" width="8.88888888888889" style="4"/>
  </cols>
  <sheetData>
    <row r="1" s="3" customFormat="1" spans="1:3">
      <c r="A1" s="5" t="s">
        <v>140</v>
      </c>
      <c r="B1" s="5" t="s">
        <v>147</v>
      </c>
      <c r="C1" s="5" t="s">
        <v>148</v>
      </c>
    </row>
    <row r="2" spans="1:3">
      <c r="A2" s="6">
        <v>1</v>
      </c>
      <c r="B2" s="7" t="s">
        <v>149</v>
      </c>
      <c r="C2" s="8">
        <v>16</v>
      </c>
    </row>
    <row r="3" spans="1:3">
      <c r="A3" s="9">
        <v>2</v>
      </c>
      <c r="B3" s="10" t="s">
        <v>151</v>
      </c>
      <c r="C3" s="11">
        <v>16</v>
      </c>
    </row>
    <row r="4" spans="1:3">
      <c r="A4" s="9">
        <v>3</v>
      </c>
      <c r="B4" s="10" t="s">
        <v>152</v>
      </c>
      <c r="C4" s="11">
        <v>20</v>
      </c>
    </row>
    <row r="5" spans="1:3">
      <c r="A5" s="9">
        <v>4</v>
      </c>
      <c r="B5" s="10" t="s">
        <v>154</v>
      </c>
      <c r="C5" s="11">
        <v>20</v>
      </c>
    </row>
    <row r="6" spans="1:3">
      <c r="A6" s="9">
        <v>5</v>
      </c>
      <c r="B6" s="10" t="s">
        <v>91</v>
      </c>
      <c r="C6" s="11">
        <v>20</v>
      </c>
    </row>
    <row r="7" spans="1:3">
      <c r="A7" s="9">
        <v>6</v>
      </c>
      <c r="B7" s="10" t="s">
        <v>156</v>
      </c>
      <c r="C7" s="11">
        <v>20</v>
      </c>
    </row>
    <row r="8" spans="1:3">
      <c r="A8" s="12" t="s">
        <v>161</v>
      </c>
      <c r="B8" s="13" t="s">
        <v>157</v>
      </c>
      <c r="C8" s="14">
        <v>112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:C12"/>
    </sheetView>
  </sheetViews>
  <sheetFormatPr defaultColWidth="8.88888888888889" defaultRowHeight="14.4" outlineLevelCol="2"/>
  <cols>
    <col min="1" max="1" width="4.33333333333333" customWidth="1"/>
    <col min="2" max="2" width="28.8888888888889" customWidth="1"/>
    <col min="3" max="3" width="5.88888888888889" customWidth="1"/>
  </cols>
  <sheetData>
    <row r="1" s="1" customFormat="1" spans="1:3">
      <c r="A1" s="2" t="s">
        <v>140</v>
      </c>
      <c r="B1" s="2" t="s">
        <v>162</v>
      </c>
      <c r="C1" s="2" t="s">
        <v>163</v>
      </c>
    </row>
    <row r="2" spans="1:3">
      <c r="A2">
        <v>1</v>
      </c>
      <c r="B2" t="s">
        <v>164</v>
      </c>
      <c r="C2">
        <v>5</v>
      </c>
    </row>
    <row r="3" spans="1:3">
      <c r="A3">
        <v>2</v>
      </c>
      <c r="B3" t="s">
        <v>165</v>
      </c>
      <c r="C3">
        <v>2</v>
      </c>
    </row>
    <row r="4" spans="1:3">
      <c r="A4">
        <v>3</v>
      </c>
      <c r="B4" t="s">
        <v>166</v>
      </c>
      <c r="C4">
        <v>1</v>
      </c>
    </row>
    <row r="5" spans="1:3">
      <c r="A5">
        <v>4</v>
      </c>
      <c r="B5" t="s">
        <v>167</v>
      </c>
      <c r="C5">
        <v>5</v>
      </c>
    </row>
    <row r="6" spans="1:3">
      <c r="A6">
        <v>5</v>
      </c>
      <c r="B6" t="s">
        <v>53</v>
      </c>
      <c r="C6">
        <v>5</v>
      </c>
    </row>
    <row r="7" spans="1:3">
      <c r="A7">
        <v>6</v>
      </c>
      <c r="B7" t="s">
        <v>64</v>
      </c>
      <c r="C7">
        <v>5</v>
      </c>
    </row>
    <row r="8" spans="1:3">
      <c r="A8">
        <v>7</v>
      </c>
      <c r="B8" t="s">
        <v>73</v>
      </c>
      <c r="C8">
        <v>5</v>
      </c>
    </row>
    <row r="9" spans="1:3">
      <c r="A9">
        <v>8</v>
      </c>
      <c r="B9" t="s">
        <v>168</v>
      </c>
      <c r="C9">
        <v>3</v>
      </c>
    </row>
    <row r="10" spans="1:3">
      <c r="A10">
        <v>9</v>
      </c>
      <c r="B10" t="s">
        <v>95</v>
      </c>
      <c r="C10">
        <v>5</v>
      </c>
    </row>
    <row r="11" spans="1:3">
      <c r="A11">
        <v>10</v>
      </c>
      <c r="B11" t="s">
        <v>105</v>
      </c>
      <c r="C11">
        <v>8</v>
      </c>
    </row>
    <row r="12" spans="1:3">
      <c r="A12">
        <v>11</v>
      </c>
      <c r="B12" t="s">
        <v>124</v>
      </c>
      <c r="C12">
        <v>8</v>
      </c>
    </row>
    <row r="13" spans="1:3">
      <c r="A13" t="s">
        <v>161</v>
      </c>
      <c r="B13" s="2" t="s">
        <v>169</v>
      </c>
      <c r="C13" s="1">
        <f>SUM((C2:C12))</f>
        <v>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Bantuan yg diserahkan kepada ma</vt:lpstr>
      <vt:lpstr>kegiatan</vt:lpstr>
      <vt:lpstr>pelatihan 2025</vt:lpstr>
      <vt:lpstr>Kegiatan Tahun 2025</vt:lpstr>
      <vt:lpstr>Daftar Pelatihan 2025</vt:lpstr>
      <vt:lpstr>Jenis Bantuan 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google1581903577</cp:lastModifiedBy>
  <dcterms:created xsi:type="dcterms:W3CDTF">2015-11-20T07:11:00Z</dcterms:created>
  <cp:lastPrinted>2025-12-02T01:18:00Z</cp:lastPrinted>
  <dcterms:modified xsi:type="dcterms:W3CDTF">2026-01-16T06:34:31Z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9D0F7049CB04418A836AF251B2E21779_12</vt:lpwstr>
  </property>
  <property fmtid="{D5CDD505-2E9C-101B-9397-08002B2CF9AE}" pid="3" name="KSOProductBuildVer">
    <vt:lpwstr>2057-12.2.0.23197</vt:lpwstr>
  </property>
</Properties>
</file>